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Anderson\Documents\"/>
    </mc:Choice>
  </mc:AlternateContent>
  <xr:revisionPtr revIDLastSave="0" documentId="8_{BB0DCF80-8789-4D78-929C-CDB5B6C2151F}" xr6:coauthVersionLast="45" xr6:coauthVersionMax="45" xr10:uidLastSave="{00000000-0000-0000-0000-000000000000}"/>
  <bookViews>
    <workbookView xWindow="-98" yWindow="-98" windowWidth="22695" windowHeight="14595" xr2:uid="{56216FD4-6301-4985-9057-697D8FC08075}"/>
  </bookViews>
  <sheets>
    <sheet name="Template" sheetId="1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" l="1"/>
  <c r="C42" i="1" l="1"/>
  <c r="C31" i="1"/>
  <c r="C10" i="1"/>
  <c r="C21" i="2" l="1"/>
  <c r="C19" i="2"/>
  <c r="C17" i="2"/>
  <c r="C28" i="2" s="1"/>
  <c r="C16" i="2"/>
  <c r="C15" i="2"/>
  <c r="C5" i="2"/>
  <c r="C26" i="2" s="1"/>
  <c r="C13" i="2"/>
  <c r="C9" i="2"/>
  <c r="C6" i="2"/>
  <c r="C8" i="2"/>
  <c r="C7" i="2"/>
  <c r="C30" i="1"/>
  <c r="C29" i="1"/>
  <c r="C28" i="1"/>
  <c r="C27" i="1"/>
  <c r="C26" i="1"/>
  <c r="C23" i="1"/>
  <c r="C41" i="2"/>
  <c r="C44" i="1" l="1"/>
  <c r="C30" i="2"/>
  <c r="C29" i="2"/>
  <c r="C23" i="2"/>
  <c r="C10" i="2"/>
  <c r="C27" i="2"/>
  <c r="C31" i="2" l="1"/>
  <c r="C43" i="2" s="1"/>
</calcChain>
</file>

<file path=xl/sharedStrings.xml><?xml version="1.0" encoding="utf-8"?>
<sst xmlns="http://schemas.openxmlformats.org/spreadsheetml/2006/main" count="116" uniqueCount="58">
  <si>
    <t>Basic Business Planning</t>
  </si>
  <si>
    <t>Sales</t>
  </si>
  <si>
    <t>#1</t>
  </si>
  <si>
    <t>#2</t>
  </si>
  <si>
    <t>#3</t>
  </si>
  <si>
    <t>#4</t>
  </si>
  <si>
    <t>#5</t>
  </si>
  <si>
    <t>COGS</t>
  </si>
  <si>
    <t>#1 Materials</t>
  </si>
  <si>
    <t>#1 Labor</t>
  </si>
  <si>
    <t>#2 Materials</t>
  </si>
  <si>
    <t>#2 Labor</t>
  </si>
  <si>
    <t>#3 Materials</t>
  </si>
  <si>
    <t>#3 Labor</t>
  </si>
  <si>
    <t>#4 Materials</t>
  </si>
  <si>
    <t>#4 Labor</t>
  </si>
  <si>
    <t>#5 Materials</t>
  </si>
  <si>
    <t>#5 Labor</t>
  </si>
  <si>
    <t>Total Sales</t>
  </si>
  <si>
    <t>Total COGS</t>
  </si>
  <si>
    <t>Gross Profit</t>
  </si>
  <si>
    <t>Total Gross Profit</t>
  </si>
  <si>
    <t>Profit &amp; Loss Analysis</t>
  </si>
  <si>
    <t>Expense:</t>
  </si>
  <si>
    <t>Insurance</t>
  </si>
  <si>
    <t>Advertising</t>
  </si>
  <si>
    <t>Office Expense</t>
  </si>
  <si>
    <t>Accounting</t>
  </si>
  <si>
    <t>Utilities</t>
  </si>
  <si>
    <t>Transportation</t>
  </si>
  <si>
    <t>Supplies</t>
  </si>
  <si>
    <t>Total Expense</t>
  </si>
  <si>
    <t>Net Income (Loss)</t>
  </si>
  <si>
    <t>Live Chicken</t>
  </si>
  <si>
    <t>Processed Chickens</t>
  </si>
  <si>
    <t>Picked Apples</t>
  </si>
  <si>
    <t>Pick your own Apples</t>
  </si>
  <si>
    <t>Apples Cider</t>
  </si>
  <si>
    <t>Live Chickens</t>
  </si>
  <si>
    <t>110 Pecks X  $25</t>
  </si>
  <si>
    <t>200 Pecks X $15</t>
  </si>
  <si>
    <t>80 Gallons X $12</t>
  </si>
  <si>
    <t>100 X $18</t>
  </si>
  <si>
    <t>50 X $11 for chick/feed/other</t>
  </si>
  <si>
    <t>?</t>
  </si>
  <si>
    <t>100 X $11 for chick/feed/other</t>
  </si>
  <si>
    <t>100 X $6 per bird to process</t>
  </si>
  <si>
    <t>50 X $16</t>
  </si>
  <si>
    <t>200 X $.15 packaging plus nutrients</t>
  </si>
  <si>
    <t>80 X $.75 for packaging/labels</t>
  </si>
  <si>
    <t>110 X $.15 packaging plus Nutrients</t>
  </si>
  <si>
    <t>Tax Return Only</t>
  </si>
  <si>
    <t>Business Cards - FB</t>
  </si>
  <si>
    <t>Gas</t>
  </si>
  <si>
    <t>Business - Equipment</t>
  </si>
  <si>
    <t>Other</t>
  </si>
  <si>
    <t>Cost to Pick @ $5/Peck</t>
  </si>
  <si>
    <t>Paper - Ink - Misc.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</si>
</sst>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4" fontId="2" fillId="0" borderId="1" xfId="1" applyNumberFormat="1" applyFont="1" applyBorder="1"/>
    <xf numFmtId="164" fontId="0" fillId="0" borderId="2" xfId="1" applyNumberFormat="1" applyFont="1" applyBorder="1"/>
    <xf numFmtId="0" fontId="4" fillId="0" borderId="1" xfId="0" applyFont="1" applyBorder="1" applyAlignment="1">
      <alignment horizontal="right"/>
    </xf>
    <xf numFmtId="0" fontId="7" fillId="0" borderId="0" xfId="0" applyFont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quotePrefix="1"/>
    <xf numFmtId="164" fontId="2" fillId="0" borderId="0" xfId="1" applyNumberFormat="1" applyFont="1"/>
    <xf numFmtId="164" fontId="0" fillId="0" borderId="0" xfId="0" applyNumberFormat="1"/>
    <xf numFmtId="164" fontId="2" fillId="0" borderId="2" xfId="1" applyNumberFormat="1" applyFont="1" applyBorder="1"/>
    <xf numFmtId="164" fontId="0" fillId="0" borderId="0" xfId="1" applyNumberFormat="1" applyFont="1" applyBorder="1"/>
    <xf numFmtId="0" fontId="4" fillId="0" borderId="3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FDCF5-7EA2-46CA-BAA3-4908D4EB1B04}">
  <dimension ref="A1:C45"/>
  <sheetViews>
    <sheetView tabSelected="1" workbookViewId="0">
      <selection activeCell="F26" sqref="F26"/>
    </sheetView>
  </sheetViews>
  <sheetFormatPr defaultRowHeight="15.75" x14ac:dyDescent="0.5"/>
  <cols>
    <col min="1" max="2" width="19.3984375" style="2" customWidth="1"/>
    <col min="3" max="3" width="14.73046875" style="5" customWidth="1"/>
    <col min="4" max="4" width="12.265625" customWidth="1"/>
  </cols>
  <sheetData>
    <row r="1" spans="1:3" ht="18" x14ac:dyDescent="0.55000000000000004">
      <c r="A1" s="4" t="s">
        <v>0</v>
      </c>
      <c r="B1" s="4"/>
    </row>
    <row r="2" spans="1:3" x14ac:dyDescent="0.5">
      <c r="A2" s="2" t="s">
        <v>22</v>
      </c>
    </row>
    <row r="4" spans="1:3" x14ac:dyDescent="0.5">
      <c r="A4" s="2" t="s">
        <v>1</v>
      </c>
    </row>
    <row r="5" spans="1:3" x14ac:dyDescent="0.5">
      <c r="A5" s="3" t="s">
        <v>2</v>
      </c>
      <c r="B5" s="9"/>
      <c r="C5" s="5">
        <v>0</v>
      </c>
    </row>
    <row r="6" spans="1:3" x14ac:dyDescent="0.5">
      <c r="A6" s="3" t="s">
        <v>3</v>
      </c>
      <c r="B6" s="9"/>
      <c r="C6" s="5">
        <v>0</v>
      </c>
    </row>
    <row r="7" spans="1:3" x14ac:dyDescent="0.5">
      <c r="A7" s="3" t="s">
        <v>4</v>
      </c>
      <c r="B7" s="9"/>
      <c r="C7" s="5">
        <v>0</v>
      </c>
    </row>
    <row r="8" spans="1:3" x14ac:dyDescent="0.5">
      <c r="A8" s="3" t="s">
        <v>5</v>
      </c>
      <c r="B8" s="9"/>
      <c r="C8" s="5">
        <v>0</v>
      </c>
    </row>
    <row r="9" spans="1:3" x14ac:dyDescent="0.5">
      <c r="A9" s="3" t="s">
        <v>6</v>
      </c>
      <c r="B9" s="9"/>
      <c r="C9" s="6">
        <v>0</v>
      </c>
    </row>
    <row r="10" spans="1:3" x14ac:dyDescent="0.5">
      <c r="A10" s="3" t="s">
        <v>18</v>
      </c>
      <c r="B10" s="3"/>
      <c r="C10" s="5">
        <f>+C5+C6+C7+C8+C9</f>
        <v>0</v>
      </c>
    </row>
    <row r="12" spans="1:3" x14ac:dyDescent="0.5">
      <c r="A12" s="2" t="s">
        <v>7</v>
      </c>
    </row>
    <row r="13" spans="1:3" x14ac:dyDescent="0.5">
      <c r="A13" s="3" t="s">
        <v>8</v>
      </c>
      <c r="B13" s="9"/>
      <c r="C13" s="5">
        <v>0</v>
      </c>
    </row>
    <row r="14" spans="1:3" x14ac:dyDescent="0.5">
      <c r="A14" s="3" t="s">
        <v>9</v>
      </c>
      <c r="B14" s="9"/>
      <c r="C14" s="5">
        <v>0</v>
      </c>
    </row>
    <row r="15" spans="1:3" x14ac:dyDescent="0.5">
      <c r="A15" s="3" t="s">
        <v>10</v>
      </c>
      <c r="B15" s="9"/>
      <c r="C15" s="5">
        <v>0</v>
      </c>
    </row>
    <row r="16" spans="1:3" x14ac:dyDescent="0.5">
      <c r="A16" s="3" t="s">
        <v>11</v>
      </c>
      <c r="B16" s="9"/>
      <c r="C16" s="5">
        <v>0</v>
      </c>
    </row>
    <row r="17" spans="1:3" x14ac:dyDescent="0.5">
      <c r="A17" s="3" t="s">
        <v>12</v>
      </c>
      <c r="B17" s="9"/>
      <c r="C17" s="5">
        <v>0</v>
      </c>
    </row>
    <row r="18" spans="1:3" x14ac:dyDescent="0.5">
      <c r="A18" s="3" t="s">
        <v>13</v>
      </c>
      <c r="B18" s="9"/>
      <c r="C18" s="5">
        <v>0</v>
      </c>
    </row>
    <row r="19" spans="1:3" x14ac:dyDescent="0.5">
      <c r="A19" s="3" t="s">
        <v>14</v>
      </c>
      <c r="B19" s="9"/>
      <c r="C19" s="5">
        <v>0</v>
      </c>
    </row>
    <row r="20" spans="1:3" x14ac:dyDescent="0.5">
      <c r="A20" s="3" t="s">
        <v>15</v>
      </c>
      <c r="B20" s="9"/>
      <c r="C20" s="5">
        <v>0</v>
      </c>
    </row>
    <row r="21" spans="1:3" x14ac:dyDescent="0.5">
      <c r="A21" s="3" t="s">
        <v>16</v>
      </c>
      <c r="B21" s="9"/>
      <c r="C21" s="5">
        <v>0</v>
      </c>
    </row>
    <row r="22" spans="1:3" x14ac:dyDescent="0.5">
      <c r="A22" s="3" t="s">
        <v>17</v>
      </c>
      <c r="B22" s="9"/>
      <c r="C22" s="6">
        <v>0</v>
      </c>
    </row>
    <row r="23" spans="1:3" x14ac:dyDescent="0.5">
      <c r="A23" s="3" t="s">
        <v>19</v>
      </c>
      <c r="B23" s="3"/>
      <c r="C23" s="5">
        <f>SUM(C13:C22)</f>
        <v>0</v>
      </c>
    </row>
    <row r="25" spans="1:3" x14ac:dyDescent="0.5">
      <c r="A25" s="2" t="s">
        <v>20</v>
      </c>
    </row>
    <row r="26" spans="1:3" x14ac:dyDescent="0.5">
      <c r="A26" s="3" t="s">
        <v>2</v>
      </c>
      <c r="B26" s="9"/>
      <c r="C26" s="5">
        <f>+C5-C13-C14</f>
        <v>0</v>
      </c>
    </row>
    <row r="27" spans="1:3" x14ac:dyDescent="0.5">
      <c r="A27" s="3" t="s">
        <v>3</v>
      </c>
      <c r="B27" s="9"/>
      <c r="C27" s="5">
        <f>+C6-C15-C16</f>
        <v>0</v>
      </c>
    </row>
    <row r="28" spans="1:3" x14ac:dyDescent="0.5">
      <c r="A28" s="3" t="s">
        <v>4</v>
      </c>
      <c r="B28" s="9"/>
      <c r="C28" s="5">
        <f>C7-C17-C18</f>
        <v>0</v>
      </c>
    </row>
    <row r="29" spans="1:3" x14ac:dyDescent="0.5">
      <c r="A29" s="3" t="s">
        <v>5</v>
      </c>
      <c r="B29" s="9"/>
      <c r="C29" s="5">
        <f>+C8-C19-C20</f>
        <v>0</v>
      </c>
    </row>
    <row r="30" spans="1:3" x14ac:dyDescent="0.5">
      <c r="A30" s="3" t="s">
        <v>6</v>
      </c>
      <c r="B30" s="9"/>
      <c r="C30" s="6">
        <f>+C9-C21-C22</f>
        <v>0</v>
      </c>
    </row>
    <row r="31" spans="1:3" x14ac:dyDescent="0.5">
      <c r="A31" s="3" t="s">
        <v>21</v>
      </c>
      <c r="B31" s="3"/>
      <c r="C31" s="5">
        <f>+C26+C27+C28+C29+C30</f>
        <v>0</v>
      </c>
    </row>
    <row r="33" spans="1:3" x14ac:dyDescent="0.5">
      <c r="A33" s="2" t="s">
        <v>23</v>
      </c>
    </row>
    <row r="34" spans="1:3" x14ac:dyDescent="0.5">
      <c r="A34" s="3" t="s">
        <v>27</v>
      </c>
      <c r="B34" s="9"/>
      <c r="C34" s="5">
        <v>0</v>
      </c>
    </row>
    <row r="35" spans="1:3" x14ac:dyDescent="0.5">
      <c r="A35" s="3" t="s">
        <v>25</v>
      </c>
      <c r="B35" s="9"/>
      <c r="C35" s="5">
        <v>0</v>
      </c>
    </row>
    <row r="36" spans="1:3" x14ac:dyDescent="0.5">
      <c r="A36" s="3" t="s">
        <v>24</v>
      </c>
      <c r="B36" s="9"/>
      <c r="C36" s="5">
        <v>0</v>
      </c>
    </row>
    <row r="37" spans="1:3" x14ac:dyDescent="0.5">
      <c r="A37" s="3" t="s">
        <v>26</v>
      </c>
      <c r="B37" s="9"/>
      <c r="C37" s="5">
        <v>0</v>
      </c>
    </row>
    <row r="38" spans="1:3" x14ac:dyDescent="0.5">
      <c r="A38" s="3" t="s">
        <v>30</v>
      </c>
      <c r="B38" s="9"/>
      <c r="C38" s="5">
        <v>0</v>
      </c>
    </row>
    <row r="39" spans="1:3" x14ac:dyDescent="0.5">
      <c r="A39" s="3" t="s">
        <v>29</v>
      </c>
      <c r="B39" s="9"/>
      <c r="C39" s="5">
        <v>0</v>
      </c>
    </row>
    <row r="40" spans="1:3" x14ac:dyDescent="0.5">
      <c r="A40" s="3" t="s">
        <v>28</v>
      </c>
      <c r="B40" s="9"/>
      <c r="C40" s="17">
        <v>0</v>
      </c>
    </row>
    <row r="41" spans="1:3" x14ac:dyDescent="0.5">
      <c r="A41" s="3" t="s">
        <v>55</v>
      </c>
      <c r="B41" s="18"/>
      <c r="C41" s="6"/>
    </row>
    <row r="42" spans="1:3" x14ac:dyDescent="0.5">
      <c r="A42" s="3" t="s">
        <v>31</v>
      </c>
      <c r="C42" s="5">
        <f>SUM(C34:C41)</f>
        <v>0</v>
      </c>
    </row>
    <row r="44" spans="1:3" ht="16.149999999999999" thickBot="1" x14ac:dyDescent="0.55000000000000004">
      <c r="A44" s="3" t="s">
        <v>32</v>
      </c>
      <c r="C44" s="8">
        <f>+C31-C42</f>
        <v>0</v>
      </c>
    </row>
    <row r="45" spans="1:3" ht="16.149999999999999" thickTop="1" x14ac:dyDescent="0.5"/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D8240-914D-4719-BF6C-C73E67724416}">
  <dimension ref="A1:D44"/>
  <sheetViews>
    <sheetView topLeftCell="A16" workbookViewId="0">
      <selection activeCell="D37" sqref="D37"/>
    </sheetView>
  </sheetViews>
  <sheetFormatPr defaultRowHeight="15.75" x14ac:dyDescent="0.5"/>
  <cols>
    <col min="1" max="1" width="19.3984375" style="2" customWidth="1"/>
    <col min="2" max="2" width="21.265625" style="1" customWidth="1"/>
    <col min="3" max="3" width="14.73046875" style="5" customWidth="1"/>
    <col min="4" max="4" width="33.59765625" customWidth="1"/>
  </cols>
  <sheetData>
    <row r="1" spans="1:4" ht="18" x14ac:dyDescent="0.55000000000000004">
      <c r="A1" s="4" t="s">
        <v>0</v>
      </c>
      <c r="B1" s="10"/>
    </row>
    <row r="2" spans="1:4" x14ac:dyDescent="0.5">
      <c r="A2" s="2" t="s">
        <v>22</v>
      </c>
    </row>
    <row r="4" spans="1:4" x14ac:dyDescent="0.5">
      <c r="A4" s="2" t="s">
        <v>1</v>
      </c>
    </row>
    <row r="5" spans="1:4" x14ac:dyDescent="0.5">
      <c r="A5" s="3" t="s">
        <v>2</v>
      </c>
      <c r="B5" s="11" t="s">
        <v>38</v>
      </c>
      <c r="C5" s="5">
        <f>50*16</f>
        <v>800</v>
      </c>
      <c r="D5" s="13" t="s">
        <v>47</v>
      </c>
    </row>
    <row r="6" spans="1:4" x14ac:dyDescent="0.5">
      <c r="A6" s="3" t="s">
        <v>3</v>
      </c>
      <c r="B6" s="11" t="s">
        <v>34</v>
      </c>
      <c r="C6" s="5">
        <f>100*18</f>
        <v>1800</v>
      </c>
      <c r="D6" t="s">
        <v>42</v>
      </c>
    </row>
    <row r="7" spans="1:4" x14ac:dyDescent="0.5">
      <c r="A7" s="3" t="s">
        <v>4</v>
      </c>
      <c r="B7" s="11" t="s">
        <v>35</v>
      </c>
      <c r="C7" s="5">
        <f>110*25</f>
        <v>2750</v>
      </c>
      <c r="D7" t="s">
        <v>39</v>
      </c>
    </row>
    <row r="8" spans="1:4" x14ac:dyDescent="0.5">
      <c r="A8" s="3" t="s">
        <v>5</v>
      </c>
      <c r="B8" s="11" t="s">
        <v>36</v>
      </c>
      <c r="C8" s="5">
        <f>200*15</f>
        <v>3000</v>
      </c>
      <c r="D8" t="s">
        <v>40</v>
      </c>
    </row>
    <row r="9" spans="1:4" x14ac:dyDescent="0.5">
      <c r="A9" s="3" t="s">
        <v>6</v>
      </c>
      <c r="B9" s="11" t="s">
        <v>37</v>
      </c>
      <c r="C9" s="6">
        <f>80*12</f>
        <v>960</v>
      </c>
      <c r="D9" s="13" t="s">
        <v>41</v>
      </c>
    </row>
    <row r="10" spans="1:4" x14ac:dyDescent="0.5">
      <c r="A10" s="3" t="s">
        <v>18</v>
      </c>
      <c r="B10" s="12"/>
      <c r="C10" s="14">
        <f>SUM(C5:C9)</f>
        <v>9310</v>
      </c>
    </row>
    <row r="12" spans="1:4" x14ac:dyDescent="0.5">
      <c r="A12" s="2" t="s">
        <v>7</v>
      </c>
    </row>
    <row r="13" spans="1:4" x14ac:dyDescent="0.5">
      <c r="A13" s="3" t="s">
        <v>8</v>
      </c>
      <c r="B13" s="11" t="s">
        <v>38</v>
      </c>
      <c r="C13" s="5">
        <f>50*11</f>
        <v>550</v>
      </c>
      <c r="D13" s="13" t="s">
        <v>43</v>
      </c>
    </row>
    <row r="14" spans="1:4" x14ac:dyDescent="0.5">
      <c r="A14" s="3" t="s">
        <v>9</v>
      </c>
      <c r="B14" s="11" t="s">
        <v>38</v>
      </c>
      <c r="D14" t="s">
        <v>44</v>
      </c>
    </row>
    <row r="15" spans="1:4" x14ac:dyDescent="0.5">
      <c r="A15" s="3" t="s">
        <v>10</v>
      </c>
      <c r="B15" s="11" t="s">
        <v>34</v>
      </c>
      <c r="C15" s="5">
        <f>100*11</f>
        <v>1100</v>
      </c>
      <c r="D15" s="13" t="s">
        <v>45</v>
      </c>
    </row>
    <row r="16" spans="1:4" x14ac:dyDescent="0.5">
      <c r="A16" s="3" t="s">
        <v>11</v>
      </c>
      <c r="B16" s="11" t="s">
        <v>34</v>
      </c>
      <c r="C16" s="5">
        <f>6*100</f>
        <v>600</v>
      </c>
      <c r="D16" s="13" t="s">
        <v>46</v>
      </c>
    </row>
    <row r="17" spans="1:4" x14ac:dyDescent="0.5">
      <c r="A17" s="3" t="s">
        <v>12</v>
      </c>
      <c r="B17" s="11" t="s">
        <v>35</v>
      </c>
      <c r="C17" s="5">
        <f>(110*0.15)+100</f>
        <v>116.5</v>
      </c>
      <c r="D17" t="s">
        <v>50</v>
      </c>
    </row>
    <row r="18" spans="1:4" x14ac:dyDescent="0.5">
      <c r="A18" s="3" t="s">
        <v>13</v>
      </c>
      <c r="B18" s="11" t="s">
        <v>35</v>
      </c>
      <c r="C18" s="5">
        <f>5*110</f>
        <v>550</v>
      </c>
      <c r="D18" t="s">
        <v>56</v>
      </c>
    </row>
    <row r="19" spans="1:4" x14ac:dyDescent="0.5">
      <c r="A19" s="3" t="s">
        <v>14</v>
      </c>
      <c r="B19" s="11" t="s">
        <v>36</v>
      </c>
      <c r="C19" s="5">
        <f>(200*0.15)+100</f>
        <v>130</v>
      </c>
      <c r="D19" t="s">
        <v>48</v>
      </c>
    </row>
    <row r="20" spans="1:4" x14ac:dyDescent="0.5">
      <c r="A20" s="3" t="s">
        <v>15</v>
      </c>
      <c r="B20" s="11" t="s">
        <v>36</v>
      </c>
      <c r="C20" s="5">
        <v>0</v>
      </c>
    </row>
    <row r="21" spans="1:4" x14ac:dyDescent="0.5">
      <c r="A21" s="3" t="s">
        <v>16</v>
      </c>
      <c r="B21" s="11" t="s">
        <v>37</v>
      </c>
      <c r="C21" s="5">
        <f>80*0.75</f>
        <v>60</v>
      </c>
      <c r="D21" t="s">
        <v>49</v>
      </c>
    </row>
    <row r="22" spans="1:4" x14ac:dyDescent="0.5">
      <c r="A22" s="3" t="s">
        <v>17</v>
      </c>
      <c r="B22" s="11" t="s">
        <v>37</v>
      </c>
      <c r="C22" s="7"/>
      <c r="D22" t="s">
        <v>44</v>
      </c>
    </row>
    <row r="23" spans="1:4" x14ac:dyDescent="0.5">
      <c r="A23" s="3" t="s">
        <v>19</v>
      </c>
      <c r="B23" s="12"/>
      <c r="C23" s="14">
        <f>SUM(C13:C22)</f>
        <v>3106.5</v>
      </c>
    </row>
    <row r="25" spans="1:4" x14ac:dyDescent="0.5">
      <c r="A25" s="2" t="s">
        <v>20</v>
      </c>
    </row>
    <row r="26" spans="1:4" x14ac:dyDescent="0.5">
      <c r="A26" s="3" t="s">
        <v>2</v>
      </c>
      <c r="B26" s="11" t="s">
        <v>33</v>
      </c>
      <c r="C26" s="5">
        <f>+C5-C13-C14</f>
        <v>250</v>
      </c>
    </row>
    <row r="27" spans="1:4" x14ac:dyDescent="0.5">
      <c r="A27" s="3" t="s">
        <v>3</v>
      </c>
      <c r="B27" s="11" t="s">
        <v>34</v>
      </c>
      <c r="C27" s="5">
        <f>+C6-C15-C16</f>
        <v>100</v>
      </c>
    </row>
    <row r="28" spans="1:4" x14ac:dyDescent="0.5">
      <c r="A28" s="3" t="s">
        <v>4</v>
      </c>
      <c r="B28" s="11" t="s">
        <v>35</v>
      </c>
      <c r="C28" s="5">
        <f>C7-C17-C18</f>
        <v>2083.5</v>
      </c>
    </row>
    <row r="29" spans="1:4" x14ac:dyDescent="0.5">
      <c r="A29" s="3" t="s">
        <v>5</v>
      </c>
      <c r="B29" s="11" t="s">
        <v>36</v>
      </c>
      <c r="C29" s="5">
        <f>+C8-C19-C20</f>
        <v>2870</v>
      </c>
    </row>
    <row r="30" spans="1:4" x14ac:dyDescent="0.5">
      <c r="A30" s="3" t="s">
        <v>6</v>
      </c>
      <c r="B30" s="11" t="s">
        <v>37</v>
      </c>
      <c r="C30" s="6">
        <f>+C9-C21-C22</f>
        <v>900</v>
      </c>
    </row>
    <row r="31" spans="1:4" x14ac:dyDescent="0.5">
      <c r="A31" s="3" t="s">
        <v>21</v>
      </c>
      <c r="B31" s="12"/>
      <c r="C31" s="14">
        <f>+C26+C27+C28+C29+C30</f>
        <v>6203.5</v>
      </c>
      <c r="D31" s="15"/>
    </row>
    <row r="33" spans="1:4" x14ac:dyDescent="0.5">
      <c r="A33" s="2" t="s">
        <v>23</v>
      </c>
    </row>
    <row r="34" spans="1:4" x14ac:dyDescent="0.5">
      <c r="A34" s="3" t="s">
        <v>27</v>
      </c>
      <c r="B34" s="11"/>
      <c r="C34" s="5">
        <v>500</v>
      </c>
      <c r="D34" t="s">
        <v>51</v>
      </c>
    </row>
    <row r="35" spans="1:4" x14ac:dyDescent="0.5">
      <c r="A35" s="3" t="s">
        <v>25</v>
      </c>
      <c r="B35" s="11"/>
      <c r="C35" s="5">
        <v>400</v>
      </c>
      <c r="D35" t="s">
        <v>52</v>
      </c>
    </row>
    <row r="36" spans="1:4" x14ac:dyDescent="0.5">
      <c r="A36" s="3" t="s">
        <v>24</v>
      </c>
      <c r="B36" s="11"/>
      <c r="C36" s="5">
        <v>475</v>
      </c>
      <c r="D36" t="s">
        <v>54</v>
      </c>
    </row>
    <row r="37" spans="1:4" x14ac:dyDescent="0.5">
      <c r="A37" s="3" t="s">
        <v>26</v>
      </c>
      <c r="B37" s="11"/>
      <c r="C37" s="5">
        <v>175</v>
      </c>
      <c r="D37" t="s">
        <v>57</v>
      </c>
    </row>
    <row r="38" spans="1:4" x14ac:dyDescent="0.5">
      <c r="A38" s="3" t="s">
        <v>30</v>
      </c>
      <c r="B38" s="11"/>
      <c r="C38" s="5">
        <v>300</v>
      </c>
    </row>
    <row r="39" spans="1:4" x14ac:dyDescent="0.5">
      <c r="A39" s="3" t="s">
        <v>29</v>
      </c>
      <c r="B39" s="11"/>
      <c r="C39" s="5">
        <v>325</v>
      </c>
      <c r="D39" t="s">
        <v>53</v>
      </c>
    </row>
    <row r="40" spans="1:4" x14ac:dyDescent="0.5">
      <c r="A40" s="3" t="s">
        <v>28</v>
      </c>
      <c r="B40" s="11"/>
      <c r="C40" s="6">
        <v>400</v>
      </c>
    </row>
    <row r="41" spans="1:4" x14ac:dyDescent="0.5">
      <c r="A41" s="3" t="s">
        <v>31</v>
      </c>
      <c r="C41" s="5">
        <f>SUM(C34:C40)</f>
        <v>2575</v>
      </c>
    </row>
    <row r="43" spans="1:4" ht="16.149999999999999" thickBot="1" x14ac:dyDescent="0.55000000000000004">
      <c r="A43" s="3" t="s">
        <v>32</v>
      </c>
      <c r="C43" s="16">
        <f>+C31-C41</f>
        <v>3628.5</v>
      </c>
    </row>
    <row r="44" spans="1:4" ht="16.149999999999999" thickTop="1" x14ac:dyDescent="0.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Northern Psychiatric</dc:creator>
  <cp:lastModifiedBy>Angela Anderson</cp:lastModifiedBy>
  <cp:lastPrinted>2020-06-16T13:17:56Z</cp:lastPrinted>
  <dcterms:created xsi:type="dcterms:W3CDTF">2020-03-09T19:21:55Z</dcterms:created>
  <dcterms:modified xsi:type="dcterms:W3CDTF">2020-07-10T18:56:32Z</dcterms:modified>
</cp:coreProperties>
</file>